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65" activeTab="0"/>
  </bookViews>
  <sheets>
    <sheet name="REGATA" sheetId="1" r:id="rId1"/>
  </sheets>
  <definedNames>
    <definedName name="_xlnm.Print_Area" localSheetId="0">'REGATA'!$C$7:$Q$33</definedName>
    <definedName name="_xlnm.Print_Titles" localSheetId="0">'REGATA'!$12:$15</definedName>
  </definedNames>
  <calcPr fullCalcOnLoad="1"/>
</workbook>
</file>

<file path=xl/sharedStrings.xml><?xml version="1.0" encoding="utf-8"?>
<sst xmlns="http://schemas.openxmlformats.org/spreadsheetml/2006/main" count="77" uniqueCount="67">
  <si>
    <t>AÑO</t>
  </si>
  <si>
    <t>PARTICIPANTES</t>
  </si>
  <si>
    <t>Psto.</t>
  </si>
  <si>
    <t>Nro.</t>
  </si>
  <si>
    <t>R1</t>
  </si>
  <si>
    <t>R2</t>
  </si>
  <si>
    <t>R3</t>
  </si>
  <si>
    <t>Total</t>
  </si>
  <si>
    <t>Dctes.</t>
  </si>
  <si>
    <t>VELA</t>
  </si>
  <si>
    <t>Gral.</t>
  </si>
  <si>
    <t>C/Dcte.</t>
  </si>
  <si>
    <t>DNS</t>
  </si>
  <si>
    <t>DSQ</t>
  </si>
  <si>
    <t>DNF</t>
  </si>
  <si>
    <t>DNC</t>
  </si>
  <si>
    <t>Dcte.</t>
  </si>
  <si>
    <t>GENERAL</t>
  </si>
  <si>
    <t>OCS</t>
  </si>
  <si>
    <t>"OJO"  CUADRO  DE  FORMULAS</t>
  </si>
  <si>
    <t xml:space="preserve">Viento :  </t>
  </si>
  <si>
    <t>FERUSA</t>
  </si>
  <si>
    <t>NAMOYOC</t>
  </si>
  <si>
    <t>1º</t>
  </si>
  <si>
    <t>2º</t>
  </si>
  <si>
    <t>3º</t>
  </si>
  <si>
    <t>4º</t>
  </si>
  <si>
    <t>5º</t>
  </si>
  <si>
    <t xml:space="preserve"> </t>
  </si>
  <si>
    <t xml:space="preserve">Protestos: </t>
  </si>
  <si>
    <t>CURARE</t>
  </si>
  <si>
    <t>Lugar: Club Esmeralda</t>
  </si>
  <si>
    <t>Santa María</t>
  </si>
  <si>
    <t xml:space="preserve">             CAMPEONATO COPA CLUB REGATAS LIMA</t>
  </si>
  <si>
    <t>Juvenal Yupanqui</t>
  </si>
  <si>
    <t>Regatas:  4</t>
  </si>
  <si>
    <t>12 y 13 Abril 2008</t>
  </si>
  <si>
    <t>5</t>
  </si>
  <si>
    <t>6</t>
  </si>
  <si>
    <t>3</t>
  </si>
  <si>
    <t>R4</t>
  </si>
  <si>
    <t>12/4</t>
  </si>
  <si>
    <t>13/4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</si>
  <si>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</si>
  <si>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</si>
  <si>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</si>
  <si>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</si>
  <si>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</si>
  <si>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</si>
  <si>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</si>
  <si>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</si>
  <si>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</si>
  <si>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TIAMAT</t>
  </si>
  <si>
    <t>REGATAS TOO</t>
  </si>
  <si>
    <t>TSI (TEAM PERONI)</t>
  </si>
  <si>
    <t>SCARAMOUCH</t>
  </si>
  <si>
    <t>HAWKY (TEAM VOLVO)</t>
  </si>
  <si>
    <t>ATOCC</t>
  </si>
  <si>
    <t>REGATAS ONE</t>
  </si>
  <si>
    <t>DARK SIDE</t>
  </si>
  <si>
    <t>ESNA ZERO</t>
  </si>
  <si>
    <t>KALLPA</t>
  </si>
  <si>
    <t>Regatas Too Contra Namoyoc 4ª Regata: Namoyoc Descalificado</t>
  </si>
  <si>
    <t>Oficial de Regatas :</t>
  </si>
  <si>
    <t>Comisión de Protestos: Germán Diaz y Juvenal Yupanqui</t>
  </si>
  <si>
    <t>VELEROS 14</t>
  </si>
  <si>
    <t xml:space="preserve">ESCANDALO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</si>
</sst>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* #,##0_ ;_ * \-#,##0_ ;_ * &quot;-&quot;_ ;_ @_ "/>
    <numFmt numFmtId="186" formatCode="_ &quot;S/.&quot;* #,##0.00_ ;_ &quot;S/.&quot;* \-#,##0.00_ ;_ &quot;S/.&quot;* &quot;-&quot;??_ ;_ @_ "/>
    <numFmt numFmtId="187" formatCode="_ * #,##0.00_ ;_ * \-#,##0.00_ ;_ * &quot;-&quot;??_ ;_ @_ 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6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1" fillId="3" borderId="0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/>
    </xf>
    <xf numFmtId="0" fontId="1" fillId="4" borderId="4" xfId="0" applyFont="1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1" fillId="5" borderId="8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1" fillId="3" borderId="1" xfId="0" applyFont="1" applyFill="1" applyBorder="1" applyAlignment="1" applyProtection="1">
      <alignment horizontal="center"/>
      <protection hidden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7" fillId="7" borderId="1" xfId="0" applyFont="1" applyFill="1" applyBorder="1" applyAlignment="1" applyProtection="1">
      <alignment/>
      <protection hidden="1"/>
    </xf>
    <xf numFmtId="0" fontId="0" fillId="3" borderId="0" xfId="0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7" fillId="8" borderId="1" xfId="0" applyFont="1" applyFill="1" applyBorder="1" applyAlignment="1" applyProtection="1">
      <alignment/>
      <protection hidden="1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/>
    </xf>
    <xf numFmtId="0" fontId="12" fillId="2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9" borderId="12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5" fillId="5" borderId="13" xfId="0" applyFont="1" applyFill="1" applyBorder="1" applyAlignment="1">
      <alignment/>
    </xf>
    <xf numFmtId="0" fontId="5" fillId="5" borderId="14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49" fontId="0" fillId="3" borderId="1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18" xfId="0" applyBorder="1" applyAlignment="1">
      <alignment/>
    </xf>
    <xf numFmtId="0" fontId="6" fillId="2" borderId="4" xfId="0" applyFont="1" applyFill="1" applyBorder="1" applyAlignment="1">
      <alignment horizontal="center"/>
    </xf>
    <xf numFmtId="49" fontId="1" fillId="3" borderId="24" xfId="0" applyNumberFormat="1" applyFont="1" applyFill="1" applyBorder="1" applyAlignment="1" applyProtection="1">
      <alignment horizontal="center"/>
      <protection locked="0"/>
    </xf>
    <xf numFmtId="49" fontId="1" fillId="3" borderId="25" xfId="0" applyNumberFormat="1" applyFont="1" applyFill="1" applyBorder="1" applyAlignment="1" applyProtection="1">
      <alignment horizontal="center"/>
      <protection locked="0"/>
    </xf>
    <xf numFmtId="49" fontId="0" fillId="3" borderId="6" xfId="0" applyNumberFormat="1" applyFont="1" applyFill="1" applyBorder="1" applyAlignment="1" applyProtection="1">
      <alignment horizontal="center"/>
      <protection locked="0"/>
    </xf>
    <xf numFmtId="0" fontId="5" fillId="5" borderId="26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7</xdr:row>
      <xdr:rowOff>0</xdr:rowOff>
    </xdr:from>
    <xdr:to>
      <xdr:col>13</xdr:col>
      <xdr:colOff>0</xdr:colOff>
      <xdr:row>8</xdr:row>
      <xdr:rowOff>200025</xdr:rowOff>
    </xdr:to>
    <xdr:sp>
      <xdr:nvSpPr>
        <xdr:cNvPr id="1" name="Texto 2"/>
        <xdr:cNvSpPr txBox="1">
          <a:spLocks noChangeArrowheads="1"/>
        </xdr:cNvSpPr>
      </xdr:nvSpPr>
      <xdr:spPr>
        <a:xfrm>
          <a:off x="5391150" y="1400175"/>
          <a:ext cx="1552575" cy="39052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DNS, DNF, DSQ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Inscritos + 1
</a:t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17</xdr:col>
      <xdr:colOff>0</xdr:colOff>
      <xdr:row>9</xdr:row>
      <xdr:rowOff>66675</xdr:rowOff>
    </xdr:to>
    <xdr:sp>
      <xdr:nvSpPr>
        <xdr:cNvPr id="2" name="Texto 4"/>
        <xdr:cNvSpPr txBox="1">
          <a:spLocks noChangeArrowheads="1"/>
        </xdr:cNvSpPr>
      </xdr:nvSpPr>
      <xdr:spPr>
        <a:xfrm>
          <a:off x="6943725" y="971550"/>
          <a:ext cx="1609725" cy="9144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DNC     : No compitió.
DNS     : No Partió.
OCS     : Partida prematura
DNF     : No Terminó.
DSQ     : Descalificado.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8553450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4" name="Texto 6"/>
        <xdr:cNvSpPr txBox="1">
          <a:spLocks noChangeArrowheads="1"/>
        </xdr:cNvSpPr>
      </xdr:nvSpPr>
      <xdr:spPr>
        <a:xfrm>
          <a:off x="8553450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Radial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5" name="Texto 7"/>
        <xdr:cNvSpPr txBox="1">
          <a:spLocks noChangeArrowheads="1"/>
        </xdr:cNvSpPr>
      </xdr:nvSpPr>
      <xdr:spPr>
        <a:xfrm>
          <a:off x="8553450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Femeni.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6" name="Texto 8"/>
        <xdr:cNvSpPr txBox="1">
          <a:spLocks noChangeArrowheads="1"/>
        </xdr:cNvSpPr>
      </xdr:nvSpPr>
      <xdr:spPr>
        <a:xfrm>
          <a:off x="8553450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Juvenil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7" name="Texto 10"/>
        <xdr:cNvSpPr txBox="1">
          <a:spLocks noChangeArrowheads="1"/>
        </xdr:cNvSpPr>
      </xdr:nvSpPr>
      <xdr:spPr>
        <a:xfrm>
          <a:off x="8553450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Std.Juv.</a:t>
          </a:r>
        </a:p>
      </xdr:txBody>
    </xdr:sp>
    <xdr:clientData/>
  </xdr:twoCellAnchor>
  <xdr:twoCellAnchor editAs="oneCell">
    <xdr:from>
      <xdr:col>3</xdr:col>
      <xdr:colOff>142875</xdr:colOff>
      <xdr:row>2</xdr:row>
      <xdr:rowOff>104775</xdr:rowOff>
    </xdr:from>
    <xdr:to>
      <xdr:col>4</xdr:col>
      <xdr:colOff>104775</xdr:colOff>
      <xdr:row>6</xdr:row>
      <xdr:rowOff>85725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38150"/>
          <a:ext cx="466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9"/>
  <sheetViews>
    <sheetView showGridLines="0" tabSelected="1" zoomScale="75" zoomScaleNormal="75" workbookViewId="0" topLeftCell="A1">
      <selection activeCell="E21" sqref="E21"/>
    </sheetView>
  </sheetViews>
  <sheetFormatPr defaultColWidth="11.421875" defaultRowHeight="12.75"/>
  <cols>
    <col min="2" max="2" width="1.8515625" style="0" customWidth="1"/>
    <col min="3" max="3" width="1.7109375" style="0" customWidth="1"/>
    <col min="4" max="4" width="7.57421875" style="0" customWidth="1"/>
    <col min="5" max="5" width="30.8515625" style="1" customWidth="1"/>
    <col min="6" max="6" width="9.421875" style="1" customWidth="1"/>
    <col min="7" max="7" width="5.7109375" style="1" customWidth="1"/>
    <col min="8" max="8" width="7.00390625" style="1" customWidth="1"/>
    <col min="9" max="13" width="5.7109375" style="1" customWidth="1"/>
    <col min="14" max="14" width="3.8515625" style="0" customWidth="1"/>
    <col min="15" max="15" width="6.57421875" style="0" customWidth="1"/>
    <col min="16" max="16" width="5.8515625" style="0" customWidth="1"/>
    <col min="17" max="17" width="7.8515625" style="0" customWidth="1"/>
    <col min="18" max="18" width="1.57421875" style="0" customWidth="1"/>
    <col min="20" max="26" width="5.57421875" style="0" hidden="1" customWidth="1"/>
  </cols>
  <sheetData>
    <row r="1" ht="27.75" customHeight="1" thickBot="1"/>
    <row r="2" spans="2:18" ht="6.75" customHeight="1">
      <c r="B2" s="56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7"/>
      <c r="O2" s="57"/>
      <c r="P2" s="57"/>
      <c r="Q2" s="57"/>
      <c r="R2" s="59"/>
    </row>
    <row r="3" spans="2:18" ht="12.75" hidden="1">
      <c r="B3" s="60"/>
      <c r="C3" s="33"/>
      <c r="D3" s="33"/>
      <c r="E3" s="61"/>
      <c r="F3" s="61"/>
      <c r="G3" s="61"/>
      <c r="H3" s="61"/>
      <c r="I3" s="61"/>
      <c r="J3" s="61"/>
      <c r="K3" s="61"/>
      <c r="L3" s="61"/>
      <c r="M3" s="61"/>
      <c r="N3" s="33"/>
      <c r="O3" s="33"/>
      <c r="P3" s="33"/>
      <c r="Q3" s="33"/>
      <c r="R3" s="62"/>
    </row>
    <row r="4" spans="2:18" ht="12.75">
      <c r="B4" s="60"/>
      <c r="C4" s="33"/>
      <c r="D4" s="33"/>
      <c r="E4" s="61"/>
      <c r="F4" s="61"/>
      <c r="G4" s="61"/>
      <c r="H4" s="61"/>
      <c r="I4" s="61"/>
      <c r="J4" s="61"/>
      <c r="K4" s="61"/>
      <c r="L4" s="61"/>
      <c r="M4" s="61"/>
      <c r="N4" s="33"/>
      <c r="O4" s="33"/>
      <c r="P4" s="33"/>
      <c r="Q4" s="33"/>
      <c r="R4" s="62"/>
    </row>
    <row r="5" spans="2:18" ht="23.25">
      <c r="B5" s="60"/>
      <c r="C5" s="33"/>
      <c r="D5" s="33"/>
      <c r="E5" s="44" t="s">
        <v>33</v>
      </c>
      <c r="F5" s="44"/>
      <c r="G5" s="44"/>
      <c r="H5" s="44"/>
      <c r="I5" s="44"/>
      <c r="J5" s="63"/>
      <c r="K5" s="44"/>
      <c r="L5" s="44"/>
      <c r="M5" s="44"/>
      <c r="N5" s="44"/>
      <c r="O5" s="44"/>
      <c r="P5" s="44"/>
      <c r="Q5" s="33"/>
      <c r="R5" s="62"/>
    </row>
    <row r="6" spans="2:18" ht="26.25">
      <c r="B6" s="60"/>
      <c r="C6" s="33"/>
      <c r="D6" s="33"/>
      <c r="E6" s="64" t="s">
        <v>28</v>
      </c>
      <c r="F6" s="65"/>
      <c r="G6" s="65"/>
      <c r="H6" s="65"/>
      <c r="I6" s="65"/>
      <c r="J6" s="65"/>
      <c r="K6" s="65"/>
      <c r="L6" s="65"/>
      <c r="M6" s="65"/>
      <c r="N6" s="33"/>
      <c r="O6" s="33"/>
      <c r="P6" s="33"/>
      <c r="Q6" s="33"/>
      <c r="R6" s="62"/>
    </row>
    <row r="7" spans="2:18" ht="13.5" thickBot="1">
      <c r="B7" s="60"/>
      <c r="C7" s="33"/>
      <c r="D7" s="33"/>
      <c r="E7" s="27"/>
      <c r="F7" s="28"/>
      <c r="G7" s="28"/>
      <c r="H7" s="28"/>
      <c r="I7" s="28"/>
      <c r="J7" s="28"/>
      <c r="K7" s="28"/>
      <c r="L7" s="28"/>
      <c r="M7" s="28"/>
      <c r="N7" s="5"/>
      <c r="O7" s="33"/>
      <c r="P7" s="33"/>
      <c r="Q7" s="33"/>
      <c r="R7" s="62"/>
    </row>
    <row r="8" spans="2:18" ht="15">
      <c r="B8" s="60"/>
      <c r="C8" s="33"/>
      <c r="D8" s="30" t="s">
        <v>0</v>
      </c>
      <c r="E8" s="32" t="s">
        <v>1</v>
      </c>
      <c r="F8" s="52" t="s">
        <v>63</v>
      </c>
      <c r="G8" s="80"/>
      <c r="H8" s="78"/>
      <c r="I8" s="43"/>
      <c r="J8" s="43"/>
      <c r="K8" s="43"/>
      <c r="L8" s="43"/>
      <c r="M8" s="43"/>
      <c r="N8" s="33"/>
      <c r="O8" s="33"/>
      <c r="P8" s="33"/>
      <c r="Q8" s="33"/>
      <c r="R8" s="62"/>
    </row>
    <row r="9" spans="2:18" ht="18" customHeight="1" thickBot="1">
      <c r="B9" s="60"/>
      <c r="C9" s="33"/>
      <c r="D9" s="31">
        <v>2008</v>
      </c>
      <c r="E9" s="2" t="s">
        <v>17</v>
      </c>
      <c r="F9" s="53" t="s">
        <v>34</v>
      </c>
      <c r="G9" s="54"/>
      <c r="H9" s="79"/>
      <c r="I9" s="43"/>
      <c r="J9" s="43"/>
      <c r="K9" s="43"/>
      <c r="L9" s="43"/>
      <c r="M9" s="43"/>
      <c r="N9" s="33"/>
      <c r="O9" s="33"/>
      <c r="P9" s="33"/>
      <c r="Q9" s="33"/>
      <c r="R9" s="62"/>
    </row>
    <row r="10" spans="2:18" s="3" customFormat="1" ht="12.75" customHeight="1" thickBot="1">
      <c r="B10" s="66"/>
      <c r="C10" s="5"/>
      <c r="D10" s="5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5"/>
      <c r="Q10" s="5"/>
      <c r="R10" s="67"/>
    </row>
    <row r="11" spans="2:18" ht="16.5" customHeight="1">
      <c r="B11" s="60"/>
      <c r="C11" s="33"/>
      <c r="D11" s="33"/>
      <c r="E11" s="14" t="s">
        <v>31</v>
      </c>
      <c r="F11" s="6"/>
      <c r="G11" s="47" t="s">
        <v>32</v>
      </c>
      <c r="H11" s="48"/>
      <c r="I11" s="48"/>
      <c r="J11" s="48"/>
      <c r="K11" s="48"/>
      <c r="L11" s="48"/>
      <c r="M11" s="77"/>
      <c r="N11" s="33"/>
      <c r="O11" s="33"/>
      <c r="P11" s="33"/>
      <c r="Q11" s="33"/>
      <c r="R11" s="62"/>
    </row>
    <row r="12" spans="2:18" ht="12.75">
      <c r="B12" s="60"/>
      <c r="C12" s="5"/>
      <c r="D12" s="55"/>
      <c r="E12" s="7" t="s">
        <v>35</v>
      </c>
      <c r="F12" s="61"/>
      <c r="G12" s="49" t="s">
        <v>4</v>
      </c>
      <c r="H12" s="46" t="s">
        <v>5</v>
      </c>
      <c r="I12" s="8" t="s">
        <v>6</v>
      </c>
      <c r="J12" s="8" t="s">
        <v>40</v>
      </c>
      <c r="K12" s="8"/>
      <c r="L12" s="8"/>
      <c r="M12" s="8"/>
      <c r="N12" s="6"/>
      <c r="O12" s="9" t="s">
        <v>7</v>
      </c>
      <c r="P12" s="73" t="s">
        <v>8</v>
      </c>
      <c r="Q12" s="9" t="s">
        <v>7</v>
      </c>
      <c r="R12" s="62"/>
    </row>
    <row r="13" spans="2:18" ht="13.5" customHeight="1">
      <c r="B13" s="60"/>
      <c r="C13" s="5"/>
      <c r="D13" s="5"/>
      <c r="E13" s="7" t="s">
        <v>36</v>
      </c>
      <c r="F13" s="61"/>
      <c r="G13" s="50" t="s">
        <v>41</v>
      </c>
      <c r="H13" s="50" t="s">
        <v>41</v>
      </c>
      <c r="I13" s="50" t="s">
        <v>41</v>
      </c>
      <c r="J13" s="50" t="s">
        <v>42</v>
      </c>
      <c r="K13" s="50"/>
      <c r="L13" s="76"/>
      <c r="M13" s="76"/>
      <c r="N13" s="10"/>
      <c r="O13" s="11" t="s">
        <v>10</v>
      </c>
      <c r="P13" s="12"/>
      <c r="Q13" s="11" t="s">
        <v>11</v>
      </c>
      <c r="R13" s="62"/>
    </row>
    <row r="14" spans="2:18" ht="13.5" thickBot="1">
      <c r="B14" s="60"/>
      <c r="C14" s="5"/>
      <c r="D14" s="5"/>
      <c r="E14" s="7" t="s">
        <v>20</v>
      </c>
      <c r="F14" s="46" t="s">
        <v>3</v>
      </c>
      <c r="G14" s="74" t="s">
        <v>37</v>
      </c>
      <c r="H14" s="75" t="s">
        <v>38</v>
      </c>
      <c r="I14" s="75" t="s">
        <v>38</v>
      </c>
      <c r="J14" s="75" t="s">
        <v>39</v>
      </c>
      <c r="K14" s="75"/>
      <c r="L14" s="75"/>
      <c r="M14" s="75"/>
      <c r="N14" s="13"/>
      <c r="O14" s="6"/>
      <c r="P14" s="6"/>
      <c r="Q14" s="6"/>
      <c r="R14" s="62"/>
    </row>
    <row r="15" spans="2:25" ht="14.25" customHeight="1">
      <c r="B15" s="60"/>
      <c r="C15" s="5"/>
      <c r="D15" s="5"/>
      <c r="E15" s="14" t="s">
        <v>65</v>
      </c>
      <c r="F15" s="8" t="s">
        <v>9</v>
      </c>
      <c r="G15" s="27"/>
      <c r="H15" s="27"/>
      <c r="I15" s="27"/>
      <c r="J15" s="27"/>
      <c r="K15" s="27"/>
      <c r="L15" s="27"/>
      <c r="M15" s="27"/>
      <c r="N15" s="5"/>
      <c r="O15" s="5"/>
      <c r="P15" s="5"/>
      <c r="Q15" s="5"/>
      <c r="R15" s="62"/>
      <c r="T15" s="15" t="s">
        <v>19</v>
      </c>
      <c r="U15" s="16"/>
      <c r="V15" s="16"/>
      <c r="W15" s="16"/>
      <c r="X15" s="16"/>
      <c r="Y15" s="17"/>
    </row>
    <row r="16" spans="2:18" ht="6" customHeight="1" thickBot="1">
      <c r="B16" s="60"/>
      <c r="C16" s="5"/>
      <c r="D16" s="5"/>
      <c r="E16" s="5"/>
      <c r="F16" s="27"/>
      <c r="G16" s="27"/>
      <c r="H16" s="27"/>
      <c r="I16" s="27"/>
      <c r="J16" s="27"/>
      <c r="K16" s="27"/>
      <c r="L16" s="27"/>
      <c r="M16" s="27"/>
      <c r="N16" s="5"/>
      <c r="O16" s="5"/>
      <c r="P16" s="5"/>
      <c r="Q16" s="5"/>
      <c r="R16" s="62"/>
    </row>
    <row r="17" spans="2:25" ht="13.5" thickBot="1">
      <c r="B17" s="60"/>
      <c r="C17" s="25"/>
      <c r="D17" s="45" t="s">
        <v>2</v>
      </c>
      <c r="E17" s="18"/>
      <c r="F17" s="19"/>
      <c r="G17" s="20"/>
      <c r="H17" s="20"/>
      <c r="I17" s="20"/>
      <c r="J17" s="20"/>
      <c r="K17" s="20"/>
      <c r="L17" s="20"/>
      <c r="M17" s="20"/>
      <c r="N17" s="21"/>
      <c r="O17" s="21"/>
      <c r="P17" s="21"/>
      <c r="Q17" s="22"/>
      <c r="R17" s="62"/>
      <c r="T17" s="23" t="s">
        <v>12</v>
      </c>
      <c r="U17" s="23" t="s">
        <v>14</v>
      </c>
      <c r="V17" s="23" t="s">
        <v>13</v>
      </c>
      <c r="W17" s="23" t="s">
        <v>18</v>
      </c>
      <c r="X17" s="23" t="s">
        <v>15</v>
      </c>
      <c r="Y17" s="23" t="s">
        <v>16</v>
      </c>
    </row>
    <row r="18" spans="2:25" s="3" customFormat="1" ht="6" customHeight="1">
      <c r="B18" s="66"/>
      <c r="C18" s="25"/>
      <c r="D18" s="25"/>
      <c r="E18" s="25"/>
      <c r="F18" s="24"/>
      <c r="G18" s="24"/>
      <c r="H18" s="24"/>
      <c r="I18" s="24"/>
      <c r="J18" s="24"/>
      <c r="K18" s="24"/>
      <c r="L18" s="24"/>
      <c r="M18" s="24"/>
      <c r="N18" s="25"/>
      <c r="O18" s="25"/>
      <c r="P18" s="25"/>
      <c r="Q18" s="25"/>
      <c r="R18" s="67"/>
      <c r="T18"/>
      <c r="U18"/>
      <c r="V18"/>
      <c r="W18"/>
      <c r="X18"/>
      <c r="Y18"/>
    </row>
    <row r="19" spans="2:18" ht="15.75">
      <c r="B19" s="60"/>
      <c r="C19" s="25"/>
      <c r="D19" s="34" t="s">
        <v>23</v>
      </c>
      <c r="E19" s="51" t="s">
        <v>52</v>
      </c>
      <c r="F19" s="39"/>
      <c r="G19" s="40">
        <v>6</v>
      </c>
      <c r="H19" s="36">
        <v>4</v>
      </c>
      <c r="I19" s="36">
        <v>4</v>
      </c>
      <c r="J19" s="36">
        <v>1</v>
      </c>
      <c r="K19" s="41"/>
      <c r="L19" s="41"/>
      <c r="M19" s="41"/>
      <c r="N19" s="42"/>
      <c r="O19" s="38">
        <f>SUM(G19:M19)</f>
        <v>15</v>
      </c>
      <c r="P19" s="38"/>
      <c r="Q19" s="38">
        <f aca="true" t="shared" si="0" ref="Q19:Q32">SUM(O19-P19)</f>
        <v>15</v>
      </c>
      <c r="R19" s="62"/>
    </row>
    <row r="20" spans="2:18" ht="15.75">
      <c r="B20" s="60"/>
      <c r="C20" s="25"/>
      <c r="D20" s="34" t="s">
        <v>24</v>
      </c>
      <c r="E20" s="51" t="s">
        <v>53</v>
      </c>
      <c r="F20" s="39"/>
      <c r="G20" s="40">
        <v>7</v>
      </c>
      <c r="H20" s="36">
        <v>3</v>
      </c>
      <c r="I20" s="36">
        <v>2</v>
      </c>
      <c r="J20" s="36">
        <v>5</v>
      </c>
      <c r="K20" s="41"/>
      <c r="L20" s="41"/>
      <c r="M20" s="41"/>
      <c r="N20" s="42"/>
      <c r="O20" s="38">
        <f>SUM(G20:M20)</f>
        <v>17</v>
      </c>
      <c r="P20" s="38"/>
      <c r="Q20" s="38">
        <f t="shared" si="0"/>
        <v>17</v>
      </c>
      <c r="R20" s="62"/>
    </row>
    <row r="21" spans="2:18" ht="15.75">
      <c r="B21" s="60"/>
      <c r="C21" s="25"/>
      <c r="D21" s="34" t="s">
        <v>25</v>
      </c>
      <c r="E21" s="51" t="s">
        <v>66</v>
      </c>
      <c r="F21" s="35"/>
      <c r="G21" s="36">
        <v>5</v>
      </c>
      <c r="H21" s="40">
        <v>8</v>
      </c>
      <c r="I21" s="36">
        <v>3</v>
      </c>
      <c r="J21" s="36">
        <v>2</v>
      </c>
      <c r="K21" s="40"/>
      <c r="L21" s="40"/>
      <c r="M21" s="40"/>
      <c r="N21" s="37"/>
      <c r="O21" s="38">
        <f>SUM(G21:M21)</f>
        <v>18</v>
      </c>
      <c r="P21" s="38"/>
      <c r="Q21" s="38">
        <f t="shared" si="0"/>
        <v>18</v>
      </c>
      <c r="R21" s="62"/>
    </row>
    <row r="22" spans="2:18" ht="15.75">
      <c r="B22" s="60"/>
      <c r="C22" s="25"/>
      <c r="D22" s="34" t="s">
        <v>26</v>
      </c>
      <c r="E22" s="51" t="s">
        <v>54</v>
      </c>
      <c r="F22" s="39"/>
      <c r="G22" s="40">
        <v>1</v>
      </c>
      <c r="H22" s="36">
        <v>6</v>
      </c>
      <c r="I22" s="36">
        <v>9</v>
      </c>
      <c r="J22" s="36">
        <v>6</v>
      </c>
      <c r="K22" s="41"/>
      <c r="L22" s="41"/>
      <c r="M22" s="41"/>
      <c r="N22" s="42"/>
      <c r="O22" s="38">
        <f>SUM(G22:M22)</f>
        <v>22</v>
      </c>
      <c r="P22" s="38"/>
      <c r="Q22" s="38">
        <f t="shared" si="0"/>
        <v>22</v>
      </c>
      <c r="R22" s="62"/>
    </row>
    <row r="23" spans="2:18" ht="15.75">
      <c r="B23" s="60"/>
      <c r="C23" s="25"/>
      <c r="D23" s="34" t="s">
        <v>27</v>
      </c>
      <c r="E23" s="51" t="s">
        <v>55</v>
      </c>
      <c r="F23" s="39"/>
      <c r="G23" s="40">
        <v>4</v>
      </c>
      <c r="H23" s="36">
        <v>7</v>
      </c>
      <c r="I23" s="36">
        <v>6</v>
      </c>
      <c r="J23" s="36">
        <v>8</v>
      </c>
      <c r="K23" s="36"/>
      <c r="L23" s="36"/>
      <c r="M23" s="41"/>
      <c r="N23" s="42"/>
      <c r="O23" s="38">
        <f>SUM(G23:M23)</f>
        <v>25</v>
      </c>
      <c r="P23" s="38"/>
      <c r="Q23" s="38">
        <f t="shared" si="0"/>
        <v>25</v>
      </c>
      <c r="R23" s="62"/>
    </row>
    <row r="24" spans="2:25" ht="15.75">
      <c r="B24" s="60"/>
      <c r="C24" s="25"/>
      <c r="D24" s="34" t="s">
        <v>43</v>
      </c>
      <c r="E24" s="51" t="s">
        <v>56</v>
      </c>
      <c r="F24" s="39"/>
      <c r="G24" s="40">
        <v>2</v>
      </c>
      <c r="H24" s="36">
        <v>5</v>
      </c>
      <c r="I24" s="36">
        <v>5</v>
      </c>
      <c r="J24" s="36" t="s">
        <v>18</v>
      </c>
      <c r="K24" s="41"/>
      <c r="L24" s="41"/>
      <c r="M24" s="41"/>
      <c r="N24" s="42"/>
      <c r="O24" s="38">
        <v>27</v>
      </c>
      <c r="P24" s="38"/>
      <c r="Q24" s="38">
        <f t="shared" si="0"/>
        <v>27</v>
      </c>
      <c r="R24" s="62"/>
      <c r="T24" s="26" t="e">
        <f>(COUNTIF(#REF!,"DNS")+(COUNTIF(#REF!,"DNS"))*#REF!)</f>
        <v>#REF!</v>
      </c>
      <c r="U24" s="26" t="e">
        <f>(COUNTIF(#REF!,"DNF")+(COUNTIF(#REF!,"DNF"))*#REF!)</f>
        <v>#REF!</v>
      </c>
      <c r="V24" s="26" t="e">
        <f>(COUNTIF(#REF!,"DSQ")+(COUNTIF(#REF!,"DSQ"))*#REF!)</f>
        <v>#REF!</v>
      </c>
      <c r="W24" s="26" t="e">
        <f>(COUNTIF(#REF!,"OCS")+(COUNTIF(#REF!,"OCS"))*#REF!)</f>
        <v>#REF!</v>
      </c>
      <c r="X24" s="26" t="e">
        <f>(COUNTIF(#REF!,"DNC")+(COUNTIF(#REF!,"DNC"))*#REF!)</f>
        <v>#REF!</v>
      </c>
      <c r="Y24" s="29" t="e">
        <f>IF(MAX(T24:X24)&gt;0,(#REF!)+1,0)</f>
        <v>#REF!</v>
      </c>
    </row>
    <row r="25" spans="2:25" ht="15.75">
      <c r="B25" s="60"/>
      <c r="C25" s="25"/>
      <c r="D25" s="34" t="s">
        <v>44</v>
      </c>
      <c r="E25" s="51" t="s">
        <v>22</v>
      </c>
      <c r="F25" s="39"/>
      <c r="G25" s="40">
        <v>3</v>
      </c>
      <c r="H25" s="36">
        <v>2</v>
      </c>
      <c r="I25" s="36">
        <v>8</v>
      </c>
      <c r="J25" s="36" t="s">
        <v>13</v>
      </c>
      <c r="K25" s="41"/>
      <c r="L25" s="41"/>
      <c r="M25" s="41"/>
      <c r="N25" s="42"/>
      <c r="O25" s="38">
        <v>28</v>
      </c>
      <c r="P25" s="38"/>
      <c r="Q25" s="38">
        <f t="shared" si="0"/>
        <v>28</v>
      </c>
      <c r="R25" s="62"/>
      <c r="T25" s="26"/>
      <c r="U25" s="26"/>
      <c r="V25" s="26"/>
      <c r="W25" s="26"/>
      <c r="X25" s="26"/>
      <c r="Y25" s="29"/>
    </row>
    <row r="26" spans="2:25" ht="15.75">
      <c r="B26" s="60"/>
      <c r="C26" s="25"/>
      <c r="D26" s="34" t="s">
        <v>45</v>
      </c>
      <c r="E26" s="51" t="s">
        <v>57</v>
      </c>
      <c r="F26" s="35"/>
      <c r="G26" s="36">
        <v>9</v>
      </c>
      <c r="H26" s="40">
        <v>9</v>
      </c>
      <c r="I26" s="36">
        <v>7</v>
      </c>
      <c r="J26" s="36">
        <v>4</v>
      </c>
      <c r="K26" s="40"/>
      <c r="L26" s="40"/>
      <c r="M26" s="40"/>
      <c r="N26" s="37"/>
      <c r="O26" s="38">
        <f>SUM(G26:M26)</f>
        <v>29</v>
      </c>
      <c r="P26" s="38"/>
      <c r="Q26" s="38">
        <f t="shared" si="0"/>
        <v>29</v>
      </c>
      <c r="R26" s="62"/>
      <c r="T26" s="26"/>
      <c r="U26" s="26"/>
      <c r="V26" s="26"/>
      <c r="W26" s="26"/>
      <c r="X26" s="26"/>
      <c r="Y26" s="29"/>
    </row>
    <row r="27" spans="2:25" ht="15.75">
      <c r="B27" s="60"/>
      <c r="C27" s="25"/>
      <c r="D27" s="34" t="s">
        <v>46</v>
      </c>
      <c r="E27" s="51" t="s">
        <v>21</v>
      </c>
      <c r="F27" s="39"/>
      <c r="G27" s="40" t="s">
        <v>18</v>
      </c>
      <c r="H27" s="36">
        <v>1</v>
      </c>
      <c r="I27" s="36">
        <v>1</v>
      </c>
      <c r="J27" s="36" t="s">
        <v>14</v>
      </c>
      <c r="K27" s="41"/>
      <c r="L27" s="41"/>
      <c r="M27" s="41"/>
      <c r="N27" s="42"/>
      <c r="O27" s="38">
        <v>32</v>
      </c>
      <c r="P27" s="38"/>
      <c r="Q27" s="38">
        <f t="shared" si="0"/>
        <v>32</v>
      </c>
      <c r="R27" s="62"/>
      <c r="T27" s="26"/>
      <c r="U27" s="26"/>
      <c r="V27" s="26"/>
      <c r="W27" s="26"/>
      <c r="X27" s="26"/>
      <c r="Y27" s="29"/>
    </row>
    <row r="28" spans="2:25" ht="15.75">
      <c r="B28" s="60"/>
      <c r="C28" s="25"/>
      <c r="D28" s="34" t="s">
        <v>47</v>
      </c>
      <c r="E28" s="51" t="s">
        <v>58</v>
      </c>
      <c r="F28" s="39"/>
      <c r="G28" s="40">
        <v>10</v>
      </c>
      <c r="H28" s="36">
        <v>10</v>
      </c>
      <c r="I28" s="36">
        <v>10</v>
      </c>
      <c r="J28" s="36">
        <v>3</v>
      </c>
      <c r="K28" s="36"/>
      <c r="L28" s="36"/>
      <c r="M28" s="41"/>
      <c r="N28" s="42"/>
      <c r="O28" s="38">
        <f>SUM(G28:M28)</f>
        <v>33</v>
      </c>
      <c r="P28" s="38"/>
      <c r="Q28" s="38">
        <f t="shared" si="0"/>
        <v>33</v>
      </c>
      <c r="R28" s="62"/>
      <c r="T28" s="26"/>
      <c r="U28" s="26"/>
      <c r="V28" s="26"/>
      <c r="W28" s="26"/>
      <c r="X28" s="26"/>
      <c r="Y28" s="29"/>
    </row>
    <row r="29" spans="2:25" ht="15.75">
      <c r="B29" s="60"/>
      <c r="C29" s="25"/>
      <c r="D29" s="34" t="s">
        <v>48</v>
      </c>
      <c r="E29" s="51" t="s">
        <v>30</v>
      </c>
      <c r="F29" s="39"/>
      <c r="G29" s="40">
        <v>8</v>
      </c>
      <c r="H29" s="36">
        <v>11</v>
      </c>
      <c r="I29" s="36">
        <v>13</v>
      </c>
      <c r="J29" s="36">
        <v>10</v>
      </c>
      <c r="K29" s="41"/>
      <c r="L29" s="41"/>
      <c r="M29" s="41"/>
      <c r="N29" s="42"/>
      <c r="O29" s="38">
        <f>SUM(G29:M29)</f>
        <v>42</v>
      </c>
      <c r="P29" s="38"/>
      <c r="Q29" s="38">
        <f t="shared" si="0"/>
        <v>42</v>
      </c>
      <c r="R29" s="62"/>
      <c r="T29" s="26"/>
      <c r="U29" s="26"/>
      <c r="V29" s="26"/>
      <c r="W29" s="26"/>
      <c r="X29" s="26"/>
      <c r="Y29" s="29"/>
    </row>
    <row r="30" spans="2:25" ht="15.75">
      <c r="B30" s="60"/>
      <c r="C30" s="25"/>
      <c r="D30" s="34" t="s">
        <v>49</v>
      </c>
      <c r="E30" s="51" t="s">
        <v>59</v>
      </c>
      <c r="F30" s="39"/>
      <c r="G30" s="40">
        <v>11</v>
      </c>
      <c r="H30" s="36">
        <v>13</v>
      </c>
      <c r="I30" s="36">
        <v>12</v>
      </c>
      <c r="J30" s="36">
        <v>7</v>
      </c>
      <c r="K30" s="41"/>
      <c r="L30" s="41"/>
      <c r="M30" s="41"/>
      <c r="N30" s="42"/>
      <c r="O30" s="38">
        <f>SUM(G30:M30)</f>
        <v>43</v>
      </c>
      <c r="P30" s="38"/>
      <c r="Q30" s="38">
        <f t="shared" si="0"/>
        <v>43</v>
      </c>
      <c r="R30" s="62"/>
      <c r="T30" s="26"/>
      <c r="U30" s="26"/>
      <c r="V30" s="26"/>
      <c r="W30" s="26"/>
      <c r="X30" s="26"/>
      <c r="Y30" s="29"/>
    </row>
    <row r="31" spans="2:25" ht="15.75">
      <c r="B31" s="60"/>
      <c r="C31" s="25"/>
      <c r="D31" s="34" t="s">
        <v>50</v>
      </c>
      <c r="E31" s="51" t="s">
        <v>60</v>
      </c>
      <c r="F31" s="39"/>
      <c r="G31" s="40">
        <v>12</v>
      </c>
      <c r="H31" s="36">
        <v>12</v>
      </c>
      <c r="I31" s="36">
        <v>11</v>
      </c>
      <c r="J31" s="36">
        <v>9</v>
      </c>
      <c r="K31" s="41"/>
      <c r="L31" s="41"/>
      <c r="M31" s="41"/>
      <c r="N31" s="42"/>
      <c r="O31" s="38">
        <f>SUM(G31:M31)</f>
        <v>44</v>
      </c>
      <c r="P31" s="38"/>
      <c r="Q31" s="38">
        <f t="shared" si="0"/>
        <v>44</v>
      </c>
      <c r="R31" s="62"/>
      <c r="T31" s="26"/>
      <c r="U31" s="26"/>
      <c r="V31" s="26"/>
      <c r="W31" s="26"/>
      <c r="X31" s="26"/>
      <c r="Y31" s="29"/>
    </row>
    <row r="32" spans="2:25" ht="15.75">
      <c r="B32" s="60"/>
      <c r="C32" s="25"/>
      <c r="D32" s="34" t="s">
        <v>51</v>
      </c>
      <c r="E32" s="51" t="s">
        <v>61</v>
      </c>
      <c r="F32" s="39"/>
      <c r="G32" s="40">
        <v>13</v>
      </c>
      <c r="H32" s="36" t="s">
        <v>14</v>
      </c>
      <c r="I32" s="36" t="s">
        <v>14</v>
      </c>
      <c r="J32" s="36">
        <v>11</v>
      </c>
      <c r="K32" s="41"/>
      <c r="L32" s="41"/>
      <c r="M32" s="41"/>
      <c r="N32" s="42"/>
      <c r="O32" s="38">
        <v>54</v>
      </c>
      <c r="P32" s="38"/>
      <c r="Q32" s="38">
        <f t="shared" si="0"/>
        <v>54</v>
      </c>
      <c r="R32" s="62"/>
      <c r="T32" s="26"/>
      <c r="U32" s="26"/>
      <c r="V32" s="26"/>
      <c r="W32" s="26"/>
      <c r="X32" s="26"/>
      <c r="Y32" s="29"/>
    </row>
    <row r="33" spans="2:25" ht="15.75">
      <c r="B33" s="60"/>
      <c r="C33" s="25"/>
      <c r="D33" s="34"/>
      <c r="E33" s="51"/>
      <c r="F33" s="35"/>
      <c r="G33" s="36"/>
      <c r="H33" s="36"/>
      <c r="I33" s="41"/>
      <c r="J33" s="40"/>
      <c r="K33" s="40"/>
      <c r="L33" s="40"/>
      <c r="M33" s="40"/>
      <c r="N33" s="37"/>
      <c r="O33" s="38"/>
      <c r="P33" s="38"/>
      <c r="Q33" s="38"/>
      <c r="R33" s="62"/>
      <c r="T33" s="26" t="e">
        <f>(COUNTIF($G33:$M33,"DNS")+(COUNTIF($G33:$M33,"DNS"))*#REF!)</f>
        <v>#REF!</v>
      </c>
      <c r="U33" s="26" t="e">
        <f>(COUNTIF($G33:$M33,"DNF")+(COUNTIF($G33:$M33,"DNF"))*#REF!)</f>
        <v>#REF!</v>
      </c>
      <c r="V33" s="26" t="e">
        <f>(COUNTIF($G33:$M33,"DSQ")+(COUNTIF($G33:$M33,"DSQ"))*#REF!)</f>
        <v>#REF!</v>
      </c>
      <c r="W33" s="26" t="e">
        <f>(COUNTIF($G33:$M33,"OCS")+(COUNTIF($G33:$M33,"OCS"))*#REF!)</f>
        <v>#REF!</v>
      </c>
      <c r="X33" s="26" t="e">
        <f>(COUNTIF($G33:$M33,"DNC")+(COUNTIF($G33:$M33,"DNC"))*#REF!)</f>
        <v>#REF!</v>
      </c>
      <c r="Y33" s="29" t="e">
        <f>IF(MAX(T33:X33)&gt;0,(#REF!)+1,0)</f>
        <v>#REF!</v>
      </c>
    </row>
    <row r="34" spans="2:18" ht="5.25" customHeight="1" thickBot="1">
      <c r="B34" s="68"/>
      <c r="C34" s="69"/>
      <c r="D34" s="70"/>
      <c r="E34" s="71"/>
      <c r="F34" s="71"/>
      <c r="G34" s="71"/>
      <c r="H34" s="71"/>
      <c r="I34" s="71"/>
      <c r="J34" s="71"/>
      <c r="K34" s="71"/>
      <c r="L34" s="71"/>
      <c r="M34" s="71"/>
      <c r="N34" s="69"/>
      <c r="O34" s="69"/>
      <c r="P34" s="69"/>
      <c r="Q34" s="69"/>
      <c r="R34" s="72"/>
    </row>
    <row r="37" spans="4:6" ht="12.75">
      <c r="D37" t="s">
        <v>29</v>
      </c>
      <c r="F37" s="1" t="s">
        <v>64</v>
      </c>
    </row>
    <row r="39" ht="12.75">
      <c r="D39" t="s">
        <v>62</v>
      </c>
    </row>
  </sheetData>
  <printOptions horizontalCentered="1"/>
  <pageMargins left="0.07874015748031496" right="0.1968503937007874" top="0.5905511811023623" bottom="0.1968503937007874" header="0.2755905511811024" footer="0.31496062992125984"/>
  <pageSetup fitToHeight="1" fitToWidth="1" horizontalDpi="300" verticalDpi="300" orientation="landscape" r:id="rId2"/>
  <headerFooter alignWithMargins="0">
    <oddFooter>&amp;LAB&amp;D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Liza</dc:creator>
  <cp:keywords/>
  <dc:description/>
  <cp:lastModifiedBy>citi</cp:lastModifiedBy>
  <cp:lastPrinted>2007-11-05T14:57:56Z</cp:lastPrinted>
  <dcterms:created xsi:type="dcterms:W3CDTF">1998-08-27T14:34:02Z</dcterms:created>
  <dcterms:modified xsi:type="dcterms:W3CDTF">2008-04-14T17:22:01Z</dcterms:modified>
  <cp:category/>
  <cp:version/>
  <cp:contentType/>
  <cp:contentStatus/>
</cp:coreProperties>
</file>